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600" windowHeight="9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Computer</author>
    <author>Lexanne Graves</author>
    <author>Springhill Parish</author>
  </authors>
  <commentList>
    <comment ref="C4" authorId="0">
      <text>
        <r>
          <rPr>
            <sz val="10"/>
            <rFont val="Tahoma"/>
            <family val="2"/>
          </rPr>
          <t>Determine the appropriate compensation from Appendix A based upon years of experience and the size of the congreation.</t>
        </r>
      </text>
    </comment>
    <comment ref="C7" authorId="0">
      <text>
        <r>
          <rPr>
            <sz val="10"/>
            <rFont val="Tahoma"/>
            <family val="2"/>
          </rPr>
          <t>In this instance the congregation is to treat the Rostered Leader just as they would a lay employee, therefore subject to Social Security and Medicare taxes.</t>
        </r>
      </text>
    </comment>
    <comment ref="C19" authorId="1">
      <text>
        <r>
          <rPr>
            <b/>
            <sz val="10"/>
            <rFont val="Tahoma"/>
            <family val="2"/>
          </rPr>
          <t>Enter appropriate value from Portico Benefit Services Cost Calculator found online at: 
https://employerlink.porticobenefits.org/Home/Resources/Calculators.aspx</t>
        </r>
      </text>
    </comment>
    <comment ref="C14" authorId="2">
      <text>
        <r>
          <rPr>
            <b/>
            <sz val="10"/>
            <rFont val="Tahoma"/>
            <family val="2"/>
          </rPr>
          <t>This value may be left at $0 if the Rostered Minister is not receiving their Social Security Allowance directly.</t>
        </r>
      </text>
    </comment>
  </commentList>
</comments>
</file>

<file path=xl/sharedStrings.xml><?xml version="1.0" encoding="utf-8"?>
<sst xmlns="http://schemas.openxmlformats.org/spreadsheetml/2006/main" count="48" uniqueCount="39">
  <si>
    <t>I. Compensation</t>
  </si>
  <si>
    <t>B. Additional Compensation for merit, skills, etc.</t>
  </si>
  <si>
    <t>II. Retirement &amp; Other Benefits</t>
  </si>
  <si>
    <t>(For retirement only the Synod Council strongly recommends 12%)</t>
  </si>
  <si>
    <t>Board of Pensions Calculator - Defined Compensation</t>
  </si>
  <si>
    <t>?</t>
  </si>
  <si>
    <t>III. Expenses</t>
  </si>
  <si>
    <t>IV. Other Benefits</t>
  </si>
  <si>
    <t>Continuing Education Weeks (Synod recommends 2 weeks)</t>
  </si>
  <si>
    <t>C. Total of Line A &amp; B</t>
  </si>
  <si>
    <t>F. Annual Base Salary (before reductions for tax-sheltered annuities or reimbursement accounts) (Lines A + B from above)</t>
  </si>
  <si>
    <t>J. Additional Benefits (i.e., tax sheltered annuity, life insurance, etc.)</t>
  </si>
  <si>
    <t>L. Transportation Mileage Reimbursement (Check the IRS Rate)</t>
  </si>
  <si>
    <t>Vacation Weeks (Synod recommends 4 weeks, a total of 28 days)</t>
  </si>
  <si>
    <t>Vacation Sundays (Synod recommends 4 Sundays)</t>
  </si>
  <si>
    <t>N. Official Meetings (includes Synod Assembly, etc.)</t>
  </si>
  <si>
    <r>
      <t xml:space="preserve">H. Total </t>
    </r>
    <r>
      <rPr>
        <b/>
        <sz val="11"/>
        <color indexed="8"/>
        <rFont val="Calibri"/>
        <family val="2"/>
      </rPr>
      <t>Defined Compensation</t>
    </r>
    <r>
      <rPr>
        <sz val="11"/>
        <color theme="1"/>
        <rFont val="Calibri"/>
        <family val="2"/>
      </rPr>
      <t xml:space="preserve"> (Lines F+G)</t>
    </r>
  </si>
  <si>
    <r>
      <t xml:space="preserve">E. Cash Salary (Total of Lines C &amp; D) </t>
    </r>
    <r>
      <rPr>
        <b/>
        <sz val="11"/>
        <color indexed="57"/>
        <rFont val="Calibri"/>
        <family val="2"/>
      </rPr>
      <t>(1)</t>
    </r>
  </si>
  <si>
    <r>
      <t xml:space="preserve">K. Total of Lines I &amp; J </t>
    </r>
    <r>
      <rPr>
        <b/>
        <sz val="11"/>
        <color indexed="57"/>
        <rFont val="Calibri"/>
        <family val="2"/>
      </rPr>
      <t>(2)</t>
    </r>
  </si>
  <si>
    <r>
      <t xml:space="preserve">O. Total of Lines L, M, &amp; N </t>
    </r>
    <r>
      <rPr>
        <b/>
        <sz val="11"/>
        <color indexed="57"/>
        <rFont val="Calibri"/>
        <family val="2"/>
      </rPr>
      <t>(3)</t>
    </r>
  </si>
  <si>
    <r>
      <t xml:space="preserve">Total Congregational Cash Outlay </t>
    </r>
    <r>
      <rPr>
        <b/>
        <sz val="11"/>
        <color indexed="57"/>
        <rFont val="Calibri"/>
        <family val="2"/>
      </rPr>
      <t>(1) + (2) + (3)</t>
    </r>
  </si>
  <si>
    <t>M. Continuing Education/Professional Expenses (Synod Recommended Minimum is $1,100/year)</t>
  </si>
  <si>
    <t>I. ELCA Health and Pension Plan (Lines I1+I2+I3+I4+I5)*</t>
  </si>
  <si>
    <t>Sick/Parental Leave Weeks (for Synod recommendations see Compensation Guidelines Page 6)</t>
  </si>
  <si>
    <t>Sabbatical Weeks (for Synod recommendations see Compensation Guidelines Pages 8-11)</t>
  </si>
  <si>
    <t>(Synod Council recommends that the congregation contribute total social security tax.)</t>
  </si>
  <si>
    <t>D. Social Security Tax Allowance - SC Synod recommended percentage (Line C x 0.0823)</t>
  </si>
  <si>
    <t xml:space="preserve">          I1. Health**</t>
  </si>
  <si>
    <t xml:space="preserve">          I2. Retirement (ELCA Benefit Rate*** x Line H) (Based upon the Synod Recommended 12%)</t>
  </si>
  <si>
    <t xml:space="preserve">          I3. Disability (ELCA Benefit Rate*** x Line H)</t>
  </si>
  <si>
    <t>** Cost Value for this category can be found by using the Portico Benefit Services Benefits Costs Calculator at: https://employerlink.porticobenefits.org/Home/Resources/Calculators.aspx</t>
  </si>
  <si>
    <t>***Furnished by Board of Pension annually online at www.porticobenefits.org.</t>
  </si>
  <si>
    <t xml:space="preserve">          I4. Basic Group Life (ELCA Benefit Rate*** x Line H)</t>
  </si>
  <si>
    <t xml:space="preserve">          I5. Retiree Support (ELCA Benefit Rate*** x Line H)</t>
  </si>
  <si>
    <t>A. Base Salary (Number from Appendix A reflecting accurate years of experience) (includes housing)</t>
  </si>
  <si>
    <t>Minister of Word and Service</t>
  </si>
  <si>
    <t>G. Rostered Minister's Social Security Tax Allowance (if paid directly to the Rostered Minister) (Line D from above)</t>
  </si>
  <si>
    <t>* At least equal full family, dental, and insurance coverage should be provided even if the rostered minister utilized plans other than the ELCA Board of Pension Plans.</t>
  </si>
  <si>
    <t>2024 Compensation Spreadsheet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</si>
</sst>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1"/>
      <name val="Calibri"/>
      <family val="2"/>
    </font>
    <font>
      <sz val="8"/>
      <name val="Calibri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164" fontId="6" fillId="0" borderId="0" xfId="0" applyNumberFormat="1" applyFont="1" applyAlignment="1" applyProtection="1">
      <alignment wrapText="1"/>
      <protection/>
    </xf>
    <xf numFmtId="0" fontId="2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64" fontId="0" fillId="0" borderId="13" xfId="0" applyNumberFormat="1" applyBorder="1" applyAlignment="1">
      <alignment wrapText="1"/>
    </xf>
    <xf numFmtId="0" fontId="0" fillId="0" borderId="14" xfId="0" applyBorder="1" applyAlignment="1">
      <alignment wrapText="1"/>
    </xf>
    <xf numFmtId="164" fontId="0" fillId="0" borderId="15" xfId="0" applyNumberFormat="1" applyBorder="1" applyAlignment="1">
      <alignment wrapText="1"/>
    </xf>
    <xf numFmtId="164" fontId="6" fillId="0" borderId="0" xfId="0" applyNumberFormat="1" applyFont="1" applyAlignment="1">
      <alignment wrapText="1"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164" fontId="0" fillId="0" borderId="13" xfId="0" applyNumberFormat="1" applyBorder="1" applyAlignment="1" applyProtection="1">
      <alignment wrapText="1"/>
      <protection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64" fontId="4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164" fontId="4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wrapText="1"/>
      <protection locked="0"/>
    </xf>
    <xf numFmtId="164" fontId="4" fillId="0" borderId="0" xfId="0" applyNumberFormat="1" applyFont="1" applyAlignment="1" applyProtection="1">
      <alignment wrapText="1"/>
      <protection/>
    </xf>
    <xf numFmtId="164" fontId="38" fillId="0" borderId="13" xfId="0" applyNumberFormat="1" applyFont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="80" zoomScaleNormal="80" zoomScalePageLayoutView="0" workbookViewId="0" topLeftCell="A10">
      <selection activeCell="C25" sqref="C25"/>
    </sheetView>
  </sheetViews>
  <sheetFormatPr defaultColWidth="9.140625" defaultRowHeight="15"/>
  <cols>
    <col min="1" max="1" width="15.57421875" style="0" customWidth="1"/>
    <col min="2" max="2" width="103.140625" style="0" customWidth="1"/>
    <col min="3" max="3" width="13.00390625" style="0" customWidth="1"/>
  </cols>
  <sheetData>
    <row r="1" spans="1:3" ht="15">
      <c r="A1" s="28" t="s">
        <v>38</v>
      </c>
      <c r="B1" s="29"/>
      <c r="C1" s="29"/>
    </row>
    <row r="2" spans="1:3" ht="15">
      <c r="A2" s="28" t="s">
        <v>35</v>
      </c>
      <c r="B2" s="31"/>
      <c r="C2" s="31"/>
    </row>
    <row r="3" spans="1:3" ht="15">
      <c r="A3" s="2"/>
      <c r="B3" s="2"/>
      <c r="C3" s="2"/>
    </row>
    <row r="4" spans="1:3" ht="30">
      <c r="A4" s="1" t="s">
        <v>0</v>
      </c>
      <c r="B4" s="22" t="s">
        <v>34</v>
      </c>
      <c r="C4" s="23" t="s">
        <v>5</v>
      </c>
    </row>
    <row r="5" spans="1:3" ht="15">
      <c r="A5" s="2"/>
      <c r="B5" s="2" t="s">
        <v>1</v>
      </c>
      <c r="C5" s="21" t="s">
        <v>5</v>
      </c>
    </row>
    <row r="6" spans="1:3" ht="15">
      <c r="A6" s="2"/>
      <c r="B6" s="2" t="s">
        <v>9</v>
      </c>
      <c r="C6" s="4" t="e">
        <f>SUM(C4+C5)</f>
        <v>#VALUE!</v>
      </c>
    </row>
    <row r="7" spans="1:3" ht="15">
      <c r="A7" s="2"/>
      <c r="B7" s="2" t="s">
        <v>26</v>
      </c>
      <c r="C7" s="5" t="e">
        <f>(0.0823*C6)</f>
        <v>#VALUE!</v>
      </c>
    </row>
    <row r="8" spans="1:3" ht="15">
      <c r="A8" s="2"/>
      <c r="B8" s="2" t="s">
        <v>25</v>
      </c>
      <c r="C8" s="25"/>
    </row>
    <row r="9" spans="1:3" ht="15">
      <c r="A9" s="2"/>
      <c r="B9" s="2" t="s">
        <v>17</v>
      </c>
      <c r="C9" s="4" t="e">
        <f>SUM(C6+C7)</f>
        <v>#VALUE!</v>
      </c>
    </row>
    <row r="10" spans="1:3" ht="15">
      <c r="A10" s="2"/>
      <c r="B10" s="2"/>
      <c r="C10" s="4"/>
    </row>
    <row r="11" spans="1:3" ht="60">
      <c r="A11" s="3" t="s">
        <v>2</v>
      </c>
      <c r="B11" s="15" t="s">
        <v>3</v>
      </c>
      <c r="C11" s="2"/>
    </row>
    <row r="12" spans="1:3" ht="15" customHeight="1">
      <c r="A12" s="2"/>
      <c r="B12" s="6" t="s">
        <v>4</v>
      </c>
      <c r="C12" s="7"/>
    </row>
    <row r="13" spans="1:3" ht="30">
      <c r="A13" s="2"/>
      <c r="B13" s="8" t="s">
        <v>10</v>
      </c>
      <c r="C13" s="9" t="e">
        <f>SUM(C4+C5)</f>
        <v>#VALUE!</v>
      </c>
    </row>
    <row r="14" spans="1:3" ht="15">
      <c r="A14" s="2"/>
      <c r="B14" s="30" t="s">
        <v>36</v>
      </c>
      <c r="C14" s="26" t="s">
        <v>5</v>
      </c>
    </row>
    <row r="15" spans="1:3" ht="15">
      <c r="A15" s="16"/>
      <c r="B15" s="30"/>
      <c r="C15" s="17"/>
    </row>
    <row r="16" spans="1:3" ht="15">
      <c r="A16" s="2"/>
      <c r="B16" s="10" t="s">
        <v>16</v>
      </c>
      <c r="C16" s="11" t="e">
        <f>SUM(C13+C14)</f>
        <v>#VALUE!</v>
      </c>
    </row>
    <row r="17" spans="1:3" ht="15">
      <c r="A17" s="2"/>
      <c r="B17" s="2"/>
      <c r="C17" s="2"/>
    </row>
    <row r="18" spans="1:3" ht="15">
      <c r="A18" s="2"/>
      <c r="B18" s="2" t="s">
        <v>22</v>
      </c>
      <c r="C18" s="12" t="e">
        <f>SUM(C19+C20+C21+C22+C23)</f>
        <v>#VALUE!</v>
      </c>
    </row>
    <row r="19" spans="1:3" ht="15">
      <c r="A19" s="2"/>
      <c r="B19" s="19" t="s">
        <v>27</v>
      </c>
      <c r="C19" s="18" t="s">
        <v>5</v>
      </c>
    </row>
    <row r="20" spans="1:3" ht="30">
      <c r="A20" s="2"/>
      <c r="B20" s="19" t="s">
        <v>28</v>
      </c>
      <c r="C20" s="24" t="e">
        <f>(0.12*C16)</f>
        <v>#VALUE!</v>
      </c>
    </row>
    <row r="21" spans="1:3" ht="15">
      <c r="A21" s="2"/>
      <c r="B21" s="19" t="s">
        <v>29</v>
      </c>
      <c r="C21" s="4" t="e">
        <f>(0.006*C16)</f>
        <v>#VALUE!</v>
      </c>
    </row>
    <row r="22" spans="1:3" ht="15">
      <c r="A22" s="2"/>
      <c r="B22" s="20" t="s">
        <v>32</v>
      </c>
      <c r="C22" s="32" t="e">
        <f>(0.004*C16)</f>
        <v>#VALUE!</v>
      </c>
    </row>
    <row r="23" spans="1:3" ht="15">
      <c r="A23" s="2"/>
      <c r="B23" s="20" t="s">
        <v>33</v>
      </c>
      <c r="C23" s="4" t="e">
        <f>(0*C16)</f>
        <v>#VALUE!</v>
      </c>
    </row>
    <row r="24" spans="1:3" ht="14.25">
      <c r="A24" s="2"/>
      <c r="B24" s="2"/>
      <c r="C24" s="4"/>
    </row>
    <row r="25" spans="1:3" ht="14.25">
      <c r="A25" s="2"/>
      <c r="B25" s="2" t="s">
        <v>11</v>
      </c>
      <c r="C25" s="21" t="s">
        <v>5</v>
      </c>
    </row>
    <row r="26" spans="1:3" ht="14.25">
      <c r="A26" s="2"/>
      <c r="B26" s="2" t="s">
        <v>18</v>
      </c>
      <c r="C26" s="12" t="e">
        <f>SUM(C18+C25)</f>
        <v>#VALUE!</v>
      </c>
    </row>
    <row r="27" spans="1:3" ht="14.25">
      <c r="A27" s="2"/>
      <c r="B27" s="2"/>
      <c r="C27" s="2"/>
    </row>
    <row r="28" spans="1:3" ht="14.25">
      <c r="A28" s="3" t="s">
        <v>6</v>
      </c>
      <c r="B28" s="2"/>
      <c r="C28" s="2"/>
    </row>
    <row r="29" spans="1:3" ht="14.25">
      <c r="A29" s="2"/>
      <c r="B29" s="2" t="s">
        <v>12</v>
      </c>
      <c r="C29" s="21" t="s">
        <v>5</v>
      </c>
    </row>
    <row r="30" spans="1:3" ht="14.25">
      <c r="A30" s="2"/>
      <c r="B30" s="2" t="s">
        <v>21</v>
      </c>
      <c r="C30" s="21" t="s">
        <v>5</v>
      </c>
    </row>
    <row r="31" spans="1:3" ht="14.25">
      <c r="A31" s="2"/>
      <c r="B31" s="2" t="s">
        <v>15</v>
      </c>
      <c r="C31" s="21" t="s">
        <v>5</v>
      </c>
    </row>
    <row r="32" spans="1:3" ht="14.25">
      <c r="A32" s="2"/>
      <c r="B32" s="2" t="s">
        <v>19</v>
      </c>
      <c r="C32" s="4">
        <f>SUM(C29:C31)</f>
        <v>0</v>
      </c>
    </row>
    <row r="33" spans="1:3" ht="14.25">
      <c r="A33" s="2"/>
      <c r="B33" s="2"/>
      <c r="C33" s="2"/>
    </row>
    <row r="34" spans="1:3" ht="14.25">
      <c r="A34" s="2"/>
      <c r="B34" s="2" t="s">
        <v>20</v>
      </c>
      <c r="C34" s="4" t="e">
        <f>SUM(C9+C26+C32)</f>
        <v>#VALUE!</v>
      </c>
    </row>
    <row r="35" spans="1:3" ht="14.25">
      <c r="A35" s="2"/>
      <c r="B35" s="2"/>
      <c r="C35" s="2"/>
    </row>
    <row r="36" spans="1:3" ht="28.5">
      <c r="A36" s="3" t="s">
        <v>7</v>
      </c>
      <c r="B36" s="2"/>
      <c r="C36" s="2"/>
    </row>
    <row r="37" spans="1:3" ht="14.25">
      <c r="A37" s="2"/>
      <c r="B37" s="2" t="s">
        <v>13</v>
      </c>
      <c r="C37" s="13">
        <v>4</v>
      </c>
    </row>
    <row r="38" spans="1:3" ht="14.25">
      <c r="A38" s="2"/>
      <c r="B38" s="2" t="s">
        <v>14</v>
      </c>
      <c r="C38" s="13">
        <v>4</v>
      </c>
    </row>
    <row r="39" spans="1:3" ht="14.25">
      <c r="A39" s="2"/>
      <c r="B39" s="2" t="s">
        <v>23</v>
      </c>
      <c r="C39" s="14" t="s">
        <v>5</v>
      </c>
    </row>
    <row r="40" spans="1:3" ht="14.25">
      <c r="A40" s="2"/>
      <c r="B40" s="2" t="s">
        <v>8</v>
      </c>
      <c r="C40" s="13">
        <v>2</v>
      </c>
    </row>
    <row r="41" spans="1:3" ht="14.25">
      <c r="A41" s="2"/>
      <c r="B41" s="2" t="s">
        <v>24</v>
      </c>
      <c r="C41" s="14" t="s">
        <v>5</v>
      </c>
    </row>
    <row r="42" spans="1:3" ht="14.25">
      <c r="A42" s="2"/>
      <c r="B42" s="2"/>
      <c r="C42" s="2"/>
    </row>
    <row r="43" spans="1:3" ht="14.25">
      <c r="A43" s="2"/>
      <c r="B43" s="27" t="s">
        <v>37</v>
      </c>
      <c r="C43" s="2"/>
    </row>
    <row r="44" spans="1:3" ht="14.25">
      <c r="A44" s="2"/>
      <c r="B44" s="27"/>
      <c r="C44" s="2"/>
    </row>
    <row r="45" spans="1:3" ht="28.5">
      <c r="A45" s="2"/>
      <c r="B45" s="19" t="s">
        <v>30</v>
      </c>
      <c r="C45" s="2"/>
    </row>
    <row r="46" ht="14.25">
      <c r="B46" t="s">
        <v>31</v>
      </c>
    </row>
  </sheetData>
  <sheetProtection password="C9FD" sheet="1" selectLockedCells="1"/>
  <mergeCells count="4">
    <mergeCell ref="B43:B44"/>
    <mergeCell ref="A1:C1"/>
    <mergeCell ref="B14:B15"/>
    <mergeCell ref="A2:C2"/>
  </mergeCells>
  <printOptions/>
  <pageMargins left="0.25" right="0.25" top="0.75" bottom="0.75" header="0.3" footer="0.3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Springhill Parish</dc:creator>
  <cp:keywords/>
  <dc:description/>
  <cp:lastModifiedBy>Jason Antley</cp:lastModifiedBy>
  <cp:lastPrinted>2011-10-18T18:26:20Z</cp:lastPrinted>
  <dcterms:created xsi:type="dcterms:W3CDTF">2010-11-23T22:14:03Z</dcterms:created>
  <dcterms:modified xsi:type="dcterms:W3CDTF">2023-10-04T20:56:52Z</dcterms:modified>
  <cp:category/>
  <cp:version/>
  <cp:contentType/>
  <cp:contentStatus/>
</cp:coreProperties>
</file>