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56" windowHeight="78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Computer</author>
    <author>Lexanne Graves</author>
  </authors>
  <commentList>
    <comment ref="C6" authorId="0">
      <text>
        <r>
          <rPr>
            <sz val="10"/>
            <rFont val="Tahoma"/>
            <family val="2"/>
          </rPr>
          <t>Thirty percent may be a starting point for the housing allowance calculation, but the pastor should determine the amount for which he/she will allocate based upon actual expenses or fair rental value of his/her residence.  The pastor may wish to reallocate part of his/her salary (Line A) as housing allowance.</t>
        </r>
      </text>
    </comment>
    <comment ref="C4" authorId="0">
      <text>
        <r>
          <rPr>
            <sz val="10"/>
            <rFont val="Tahoma"/>
            <family val="2"/>
          </rPr>
          <t>Determine the appropriate compensation from Appendix A based upon years of experience and the size of the congreation.</t>
        </r>
      </text>
    </comment>
    <comment ref="C25" authorId="1">
      <text>
        <r>
          <rPr>
            <b/>
            <sz val="10"/>
            <rFont val="Tahoma"/>
            <family val="2"/>
          </rPr>
          <t xml:space="preserve">Enter appropriate value from Portico Benefit Services Cost Calculator found online at: 
https://employerlink.porticobenefits.org/Home/Resources/Calculators.aspx
</t>
        </r>
      </text>
    </comment>
  </commentList>
</comments>
</file>

<file path=xl/sharedStrings.xml><?xml version="1.0" encoding="utf-8"?>
<sst xmlns="http://schemas.openxmlformats.org/spreadsheetml/2006/main" count="51" uniqueCount="42">
  <si>
    <t>I. Compensation</t>
  </si>
  <si>
    <t>B. Additional Compensation for merit, skills, etc.</t>
  </si>
  <si>
    <t>II. Retirement &amp; Other Benefits</t>
  </si>
  <si>
    <t>Board of Pensions Calculator - Defined Compensation</t>
  </si>
  <si>
    <t>III. Expenses</t>
  </si>
  <si>
    <t>H. Pastor's Social Security Tax Allowance (if paid directly to the pastor) (Line E from above)</t>
  </si>
  <si>
    <r>
      <t xml:space="preserve">J. Total </t>
    </r>
    <r>
      <rPr>
        <b/>
        <sz val="11"/>
        <color indexed="8"/>
        <rFont val="Calibri"/>
        <family val="2"/>
      </rPr>
      <t>Defined Compensation</t>
    </r>
    <r>
      <rPr>
        <sz val="11"/>
        <color theme="1"/>
        <rFont val="Calibri"/>
        <family val="2"/>
      </rPr>
      <t xml:space="preserve"> (Lines G+H+I)</t>
    </r>
  </si>
  <si>
    <t>L. Additional Benefits (i.e., tax sheltered annuity, life insurance, etc.)</t>
  </si>
  <si>
    <t>N. Transportation Mileage Reimbursement (Check the IRS Rate)</t>
  </si>
  <si>
    <t>* Housing allowance shall be approved by and recorded in congregational council minutes prior to effective date in order to be considered tax exempt by IRS (see Appendix A).</t>
  </si>
  <si>
    <t>** At least equal full family, dental, and insurance coverage should be provided even if the pastor utilized plans other than the ELCA Board of Pension Plans.</t>
  </si>
  <si>
    <t>I. Housing (only one housing option may be included) - Cash Housing Allowance (including any household furnishings and utility allowances if paid directly to the pastor)</t>
  </si>
  <si>
    <t>IV. Other Benefits</t>
  </si>
  <si>
    <t>Vacation Sundays (Synod recommends 4 Sundays)</t>
  </si>
  <si>
    <t>Continuing Education Weeks (Synod recommends 2 weeks)</t>
  </si>
  <si>
    <t>D. Total of A, B, &amp; C</t>
  </si>
  <si>
    <t>G. Annual Base Salary (before reductions for tax-sheltered annuities or reimbursement accounts) (Lines A + B from above)</t>
  </si>
  <si>
    <t>E. Social Security Allowance (Line D x .16459)</t>
  </si>
  <si>
    <t>?</t>
  </si>
  <si>
    <t>(For retirement only the Synod Council strongly recommends 12%)</t>
  </si>
  <si>
    <t>K. ELCA Health and Pension Plan (Lines K1+K2+K3+K4+K5)**</t>
  </si>
  <si>
    <t>C. Housing Allowance (including furnishings, utilities, etc. if paid directly to the pastor) (Synod recommends at least 30% of Base Salary for housing)*</t>
  </si>
  <si>
    <t>Vacation Weeks (Synod recommends 4 weeks, a total of 28 days)</t>
  </si>
  <si>
    <t>P. Official Meetings (includes Synod Assembly, etc.)</t>
  </si>
  <si>
    <r>
      <t xml:space="preserve">Q. Total of Lines N, O, &amp; P </t>
    </r>
    <r>
      <rPr>
        <b/>
        <sz val="11"/>
        <color indexed="10"/>
        <rFont val="Calibri"/>
        <family val="2"/>
      </rPr>
      <t>(3)</t>
    </r>
  </si>
  <si>
    <r>
      <t>Total Congregational Cash Outlay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(1) + (2) + (3)</t>
    </r>
  </si>
  <si>
    <r>
      <t xml:space="preserve">M. Total of Lines K &amp; L </t>
    </r>
    <r>
      <rPr>
        <b/>
        <sz val="11"/>
        <color indexed="10"/>
        <rFont val="Calibri"/>
        <family val="2"/>
      </rPr>
      <t>(2)</t>
    </r>
  </si>
  <si>
    <r>
      <t xml:space="preserve">F. Cash Salary (Total of Lines D &amp; E) </t>
    </r>
    <r>
      <rPr>
        <b/>
        <sz val="11"/>
        <color indexed="10"/>
        <rFont val="Calibri"/>
        <family val="2"/>
      </rPr>
      <t>(1)</t>
    </r>
  </si>
  <si>
    <t>Because Pastors are considered self-employed by the IRS for Social Security computations only, the Synod Council recommends that congregations/institutions contribute total self-employed social security tax.</t>
  </si>
  <si>
    <t>O. Continuing Education/Professional Expenses (Synod Recommended is $1,100)</t>
  </si>
  <si>
    <t>Sick/Parental Leave Weeks (for Synod recommendations see Compensation Guidelines Page 6)</t>
  </si>
  <si>
    <t>Sabbatical Weeks (for Synod recommendations see Compensation Guidelines Pages 8-11)</t>
  </si>
  <si>
    <t>*** Cost Value for this category can be found by using the Portico Benefit Services Benefits Costs Calculator at: https://employerlink.porticobenefits.org/Home/Resources/Calculators.aspx</t>
  </si>
  <si>
    <t>****Furnished by Board of Pension annually online at www.porticobenefits.org.</t>
  </si>
  <si>
    <t xml:space="preserve">          K2. Retirement (ELCA Benefit Rate**** x Line J) (Based upon the Synod Recommended 12%)</t>
  </si>
  <si>
    <t xml:space="preserve">          K3. Disability (ELCA Benefit Rate**** x Line J)</t>
  </si>
  <si>
    <t xml:space="preserve">          K4. Basic Group Life (ELCA Benefit Rate**** x Line J)</t>
  </si>
  <si>
    <t xml:space="preserve">          K5. Retiree Support (ELCA Benefit Rate**** x Line J)</t>
  </si>
  <si>
    <t xml:space="preserve">          K1. Health***</t>
  </si>
  <si>
    <t>A. Base Salary (Number from Appendix A reflecting accurate years of experience)</t>
  </si>
  <si>
    <t>Minister of Word and Sacrament with Housing Allowance</t>
  </si>
  <si>
    <t>2023 Compensation Spreadsheet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</si>
</sst>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5" xfId="0" applyNumberFormat="1" applyBorder="1" applyAlignment="1">
      <alignment wrapText="1"/>
    </xf>
    <xf numFmtId="164" fontId="7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0" fillId="0" borderId="11" xfId="0" applyNumberFormat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16.140625" style="0" customWidth="1"/>
    <col min="2" max="2" width="99.28125" style="0" customWidth="1"/>
    <col min="3" max="3" width="11.8515625" style="0" customWidth="1"/>
  </cols>
  <sheetData>
    <row r="1" spans="1:3" ht="15">
      <c r="A1" s="34" t="s">
        <v>41</v>
      </c>
      <c r="B1" s="35"/>
      <c r="C1" s="35"/>
    </row>
    <row r="2" spans="1:3" ht="15">
      <c r="A2" s="34" t="s">
        <v>40</v>
      </c>
      <c r="B2" s="35"/>
      <c r="C2" s="35"/>
    </row>
    <row r="3" spans="1:3" ht="15">
      <c r="A3" s="3"/>
      <c r="B3" s="3"/>
      <c r="C3" s="3"/>
    </row>
    <row r="4" spans="1:3" ht="45">
      <c r="A4" s="6" t="s">
        <v>0</v>
      </c>
      <c r="B4" s="26" t="s">
        <v>39</v>
      </c>
      <c r="C4" s="25" t="s">
        <v>18</v>
      </c>
    </row>
    <row r="5" spans="1:3" ht="15">
      <c r="A5" s="3"/>
      <c r="B5" s="3" t="s">
        <v>1</v>
      </c>
      <c r="C5" s="25" t="s">
        <v>18</v>
      </c>
    </row>
    <row r="6" spans="1:3" ht="15">
      <c r="A6" s="3"/>
      <c r="B6" s="28" t="s">
        <v>21</v>
      </c>
      <c r="C6" s="29" t="s">
        <v>18</v>
      </c>
    </row>
    <row r="7" spans="1:3" ht="15">
      <c r="A7" s="3"/>
      <c r="B7" s="28"/>
      <c r="C7" s="30"/>
    </row>
    <row r="8" spans="1:3" ht="15">
      <c r="A8" s="3"/>
      <c r="B8" s="3" t="s">
        <v>15</v>
      </c>
      <c r="C8" s="5">
        <f>SUM(C4:C7)</f>
        <v>0</v>
      </c>
    </row>
    <row r="9" spans="1:3" ht="15">
      <c r="A9" s="3"/>
      <c r="B9" s="3" t="s">
        <v>17</v>
      </c>
      <c r="C9" s="5">
        <f>(C8*0.16459)</f>
        <v>0</v>
      </c>
    </row>
    <row r="10" spans="1:3" ht="15">
      <c r="A10" s="3"/>
      <c r="B10" s="28" t="s">
        <v>28</v>
      </c>
      <c r="C10" s="32"/>
    </row>
    <row r="11" spans="1:3" ht="15">
      <c r="A11" s="3"/>
      <c r="B11" s="28"/>
      <c r="C11" s="28"/>
    </row>
    <row r="12" spans="1:3" ht="15">
      <c r="A12" s="15"/>
      <c r="B12" s="28"/>
      <c r="C12" s="15"/>
    </row>
    <row r="13" spans="1:3" ht="15">
      <c r="A13" s="3"/>
      <c r="B13" s="3" t="s">
        <v>27</v>
      </c>
      <c r="C13" s="5">
        <f>SUM(C8+C9)</f>
        <v>0</v>
      </c>
    </row>
    <row r="14" spans="1:3" ht="15">
      <c r="A14" s="3"/>
      <c r="B14" s="3"/>
      <c r="C14" s="3"/>
    </row>
    <row r="15" spans="1:3" ht="60">
      <c r="A15" s="6" t="s">
        <v>2</v>
      </c>
      <c r="B15" s="14" t="s">
        <v>19</v>
      </c>
      <c r="C15" s="3"/>
    </row>
    <row r="16" spans="1:3" ht="15">
      <c r="A16" s="3"/>
      <c r="B16" s="7" t="s">
        <v>3</v>
      </c>
      <c r="C16" s="8"/>
    </row>
    <row r="17" spans="1:3" ht="15">
      <c r="A17" s="3"/>
      <c r="B17" s="33" t="s">
        <v>16</v>
      </c>
      <c r="C17" s="4" t="e">
        <f>SUM(C4+C5)</f>
        <v>#VALUE!</v>
      </c>
    </row>
    <row r="18" spans="1:3" ht="15">
      <c r="A18" s="3"/>
      <c r="B18" s="33"/>
      <c r="C18" s="4"/>
    </row>
    <row r="19" spans="1:3" ht="30">
      <c r="A19" s="3"/>
      <c r="B19" s="2" t="s">
        <v>5</v>
      </c>
      <c r="C19" s="4">
        <f>C9</f>
        <v>0</v>
      </c>
    </row>
    <row r="20" spans="1:3" ht="15">
      <c r="A20" s="3"/>
      <c r="B20" s="33" t="s">
        <v>11</v>
      </c>
      <c r="C20" s="31" t="str">
        <f>C6</f>
        <v>?</v>
      </c>
    </row>
    <row r="21" spans="1:3" ht="15">
      <c r="A21" s="3"/>
      <c r="B21" s="33"/>
      <c r="C21" s="31"/>
    </row>
    <row r="22" spans="1:3" ht="15">
      <c r="A22" s="3"/>
      <c r="B22" s="9" t="s">
        <v>6</v>
      </c>
      <c r="C22" s="10" t="e">
        <f>SUM(C17+C19+C20)</f>
        <v>#VALUE!</v>
      </c>
    </row>
    <row r="23" spans="1:3" ht="15">
      <c r="A23" s="3"/>
      <c r="B23" s="3"/>
      <c r="C23" s="3"/>
    </row>
    <row r="24" spans="1:3" ht="15">
      <c r="A24" s="3"/>
      <c r="B24" s="3" t="s">
        <v>20</v>
      </c>
      <c r="C24" s="11" t="e">
        <f>SUM(C25+C26+C27+C28+C29)</f>
        <v>#VALUE!</v>
      </c>
    </row>
    <row r="25" spans="1:3" ht="15">
      <c r="A25" s="3"/>
      <c r="B25" s="24" t="s">
        <v>38</v>
      </c>
      <c r="C25" s="23" t="s">
        <v>18</v>
      </c>
    </row>
    <row r="26" spans="1:3" ht="30">
      <c r="A26" s="3"/>
      <c r="B26" s="22" t="s">
        <v>34</v>
      </c>
      <c r="C26" s="23" t="e">
        <f>(C22*0.12)</f>
        <v>#VALUE!</v>
      </c>
    </row>
    <row r="27" spans="1:3" ht="15">
      <c r="A27" s="3"/>
      <c r="B27" s="22" t="s">
        <v>35</v>
      </c>
      <c r="C27" s="27" t="e">
        <f>C22*0.009</f>
        <v>#VALUE!</v>
      </c>
    </row>
    <row r="28" spans="1:3" ht="15">
      <c r="A28" s="3"/>
      <c r="B28" s="22" t="s">
        <v>36</v>
      </c>
      <c r="C28" s="27" t="e">
        <f>C22*0.008</f>
        <v>#VALUE!</v>
      </c>
    </row>
    <row r="29" spans="1:3" ht="15">
      <c r="A29" s="3"/>
      <c r="B29" s="22" t="s">
        <v>37</v>
      </c>
      <c r="C29" s="27" t="e">
        <f>C22*0</f>
        <v>#VALUE!</v>
      </c>
    </row>
    <row r="30" spans="1:3" ht="14.25">
      <c r="A30" s="3"/>
      <c r="B30" s="3"/>
      <c r="C30" s="5"/>
    </row>
    <row r="31" spans="1:3" ht="14.25">
      <c r="A31" s="3"/>
      <c r="B31" s="3" t="s">
        <v>7</v>
      </c>
      <c r="C31" s="25" t="s">
        <v>18</v>
      </c>
    </row>
    <row r="32" spans="1:3" ht="14.25">
      <c r="A32" s="3"/>
      <c r="B32" s="3" t="s">
        <v>26</v>
      </c>
      <c r="C32" s="5" t="e">
        <f>SUM(C24+C31)</f>
        <v>#VALUE!</v>
      </c>
    </row>
    <row r="33" spans="1:3" ht="14.25">
      <c r="A33" s="3"/>
      <c r="B33" s="3"/>
      <c r="C33" s="3"/>
    </row>
    <row r="34" spans="1:3" ht="14.25">
      <c r="A34" s="6" t="s">
        <v>4</v>
      </c>
      <c r="B34" s="3" t="s">
        <v>8</v>
      </c>
      <c r="C34" s="25" t="s">
        <v>18</v>
      </c>
    </row>
    <row r="35" spans="1:3" ht="14.25">
      <c r="A35" s="3"/>
      <c r="B35" s="3" t="s">
        <v>29</v>
      </c>
      <c r="C35" s="25" t="s">
        <v>18</v>
      </c>
    </row>
    <row r="36" spans="1:3" ht="14.25">
      <c r="A36" s="3"/>
      <c r="B36" s="3" t="s">
        <v>23</v>
      </c>
      <c r="C36" s="25" t="s">
        <v>18</v>
      </c>
    </row>
    <row r="37" spans="1:3" ht="14.25">
      <c r="A37" s="3"/>
      <c r="B37" s="3" t="s">
        <v>24</v>
      </c>
      <c r="C37" s="5">
        <f>SUM(C34:C36)</f>
        <v>0</v>
      </c>
    </row>
    <row r="38" spans="1:3" ht="14.25">
      <c r="A38" s="3"/>
      <c r="B38" s="3"/>
      <c r="C38" s="3"/>
    </row>
    <row r="39" spans="1:3" ht="14.25">
      <c r="A39" s="3"/>
      <c r="B39" s="3" t="s">
        <v>25</v>
      </c>
      <c r="C39" s="5" t="e">
        <f>SUM(C13+C32+C37)</f>
        <v>#VALUE!</v>
      </c>
    </row>
    <row r="40" spans="2:3" ht="14.25">
      <c r="B40" s="3"/>
      <c r="C40" s="3"/>
    </row>
    <row r="41" spans="1:3" ht="14.25">
      <c r="A41" s="6" t="s">
        <v>12</v>
      </c>
      <c r="B41" s="3" t="s">
        <v>22</v>
      </c>
      <c r="C41" s="12">
        <v>4</v>
      </c>
    </row>
    <row r="42" spans="1:3" ht="14.25">
      <c r="A42" s="3"/>
      <c r="B42" s="3" t="s">
        <v>13</v>
      </c>
      <c r="C42" s="12">
        <v>4</v>
      </c>
    </row>
    <row r="43" spans="1:3" ht="14.25">
      <c r="A43" s="3"/>
      <c r="B43" s="3" t="s">
        <v>30</v>
      </c>
      <c r="C43" s="13" t="s">
        <v>18</v>
      </c>
    </row>
    <row r="44" spans="1:3" ht="14.25">
      <c r="A44" s="3"/>
      <c r="B44" s="3" t="s">
        <v>14</v>
      </c>
      <c r="C44" s="12">
        <v>2</v>
      </c>
    </row>
    <row r="45" spans="1:3" ht="14.25">
      <c r="A45" s="3"/>
      <c r="B45" s="12" t="s">
        <v>31</v>
      </c>
      <c r="C45" s="13" t="s">
        <v>18</v>
      </c>
    </row>
    <row r="46" spans="1:3" ht="14.25">
      <c r="A46" s="3"/>
      <c r="B46" s="3"/>
      <c r="C46" s="3"/>
    </row>
    <row r="47" spans="1:3" ht="14.25">
      <c r="A47" s="3"/>
      <c r="B47" s="28" t="s">
        <v>9</v>
      </c>
      <c r="C47" s="3"/>
    </row>
    <row r="48" spans="1:3" ht="14.25">
      <c r="A48" s="3"/>
      <c r="B48" s="28"/>
      <c r="C48" s="3"/>
    </row>
    <row r="49" spans="1:3" ht="14.25">
      <c r="A49" s="3"/>
      <c r="B49" s="28" t="s">
        <v>10</v>
      </c>
      <c r="C49" s="3"/>
    </row>
    <row r="50" spans="1:3" ht="14.25">
      <c r="A50" s="3"/>
      <c r="B50" s="28"/>
      <c r="C50" s="3"/>
    </row>
    <row r="51" spans="1:3" ht="28.5">
      <c r="A51" s="3"/>
      <c r="B51" s="22" t="s">
        <v>32</v>
      </c>
      <c r="C51" s="3"/>
    </row>
    <row r="52" ht="14.25">
      <c r="B52" t="s">
        <v>33</v>
      </c>
    </row>
  </sheetData>
  <sheetProtection password="C9FD" sheet="1" selectLockedCells="1"/>
  <mergeCells count="11">
    <mergeCell ref="A1:C1"/>
    <mergeCell ref="A2:C2"/>
    <mergeCell ref="B20:B21"/>
    <mergeCell ref="B49:B50"/>
    <mergeCell ref="B6:B7"/>
    <mergeCell ref="C6:C7"/>
    <mergeCell ref="C20:C21"/>
    <mergeCell ref="C10:C11"/>
    <mergeCell ref="B10:B12"/>
    <mergeCell ref="B17:B18"/>
    <mergeCell ref="B47:B48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8515625" style="18" customWidth="1"/>
    <col min="2" max="2" width="10.140625" style="18" customWidth="1"/>
    <col min="3" max="3" width="9.140625" style="18" customWidth="1"/>
  </cols>
  <sheetData>
    <row r="1" spans="1:3" ht="14.25">
      <c r="A1" s="16"/>
      <c r="B1" s="16"/>
      <c r="C1" s="16"/>
    </row>
    <row r="2" spans="1:3" ht="14.25">
      <c r="A2" s="16"/>
      <c r="B2" s="16"/>
      <c r="C2" s="16"/>
    </row>
    <row r="4" ht="14.25">
      <c r="A4" s="17"/>
    </row>
    <row r="5" ht="14.25">
      <c r="C5" s="19"/>
    </row>
    <row r="6" ht="14.25">
      <c r="C6" s="19"/>
    </row>
    <row r="7" ht="14.25">
      <c r="C7" s="19"/>
    </row>
    <row r="8" ht="14.25">
      <c r="C8" s="19"/>
    </row>
    <row r="9" spans="2:3" ht="14.25">
      <c r="B9" s="16"/>
      <c r="C9" s="19"/>
    </row>
    <row r="10" ht="14.25">
      <c r="C10" s="19"/>
    </row>
    <row r="11" ht="14.25">
      <c r="C11" s="19"/>
    </row>
    <row r="12" ht="14.25">
      <c r="C12" s="19"/>
    </row>
    <row r="13" ht="14.25">
      <c r="C13" s="19"/>
    </row>
    <row r="14" ht="14.25">
      <c r="C14" s="19"/>
    </row>
    <row r="15" ht="14.25">
      <c r="C15" s="20"/>
    </row>
    <row r="16" spans="2:3" ht="14.25">
      <c r="B16" s="21"/>
      <c r="C16" s="20"/>
    </row>
    <row r="17" ht="14.25">
      <c r="B17" s="21"/>
    </row>
    <row r="18" ht="14.25">
      <c r="C18" s="19"/>
    </row>
    <row r="20" ht="14.25">
      <c r="A20" s="17"/>
    </row>
    <row r="21" ht="14.25">
      <c r="A21" s="17"/>
    </row>
    <row r="22" ht="14.25">
      <c r="B22" s="17"/>
    </row>
    <row r="23" ht="14.25">
      <c r="C23" s="19"/>
    </row>
    <row r="24" ht="14.25">
      <c r="C24" s="19"/>
    </row>
    <row r="25" ht="14.25">
      <c r="C25" s="19"/>
    </row>
    <row r="26" ht="14.25">
      <c r="C26" s="19"/>
    </row>
    <row r="27" spans="2:3" ht="14.25">
      <c r="B27" s="17"/>
      <c r="C27" s="19"/>
    </row>
    <row r="28" ht="14.25">
      <c r="C28" s="19"/>
    </row>
    <row r="29" ht="14.25">
      <c r="C29" s="19"/>
    </row>
    <row r="30" ht="14.25">
      <c r="C30" s="19"/>
    </row>
    <row r="31" ht="14.25">
      <c r="C31" s="19"/>
    </row>
    <row r="34" ht="14.25">
      <c r="C34" s="19"/>
    </row>
    <row r="35" ht="14.25">
      <c r="C35" s="19"/>
    </row>
    <row r="36" spans="2:3" ht="14.25">
      <c r="B36" s="1"/>
      <c r="C36" s="19"/>
    </row>
    <row r="37" ht="14.25">
      <c r="C37" s="19"/>
    </row>
    <row r="38" ht="14.25">
      <c r="C38" s="19"/>
    </row>
    <row r="39" ht="14.25">
      <c r="C39" s="19"/>
    </row>
    <row r="40" ht="14.25">
      <c r="C40" s="19"/>
    </row>
    <row r="41" ht="14.25">
      <c r="C41" s="19"/>
    </row>
    <row r="42" ht="14.25">
      <c r="C42" s="19"/>
    </row>
    <row r="43" ht="14.25">
      <c r="C43" s="19"/>
    </row>
    <row r="44" ht="14.25">
      <c r="C44" s="19"/>
    </row>
    <row r="45" ht="14.25">
      <c r="C45" s="19"/>
    </row>
    <row r="46" ht="14.25">
      <c r="C46" s="19"/>
    </row>
    <row r="47" ht="14.25">
      <c r="C47" s="19"/>
    </row>
    <row r="48" ht="14.25">
      <c r="C48" s="19"/>
    </row>
    <row r="49" ht="14.25">
      <c r="C49" s="19"/>
    </row>
    <row r="50" ht="14.25">
      <c r="C50" s="19"/>
    </row>
    <row r="51" ht="14.25">
      <c r="C51" s="19"/>
    </row>
    <row r="53" ht="14.25">
      <c r="A53" s="17"/>
    </row>
    <row r="54" ht="14.25">
      <c r="C54" s="19"/>
    </row>
    <row r="55" ht="14.25">
      <c r="C55" s="19"/>
    </row>
    <row r="56" ht="14.25">
      <c r="C56" s="19"/>
    </row>
    <row r="57" ht="14.25">
      <c r="C57" s="19"/>
    </row>
    <row r="58" ht="14.25">
      <c r="C58" s="19"/>
    </row>
    <row r="60" ht="14.25">
      <c r="C60" s="19"/>
    </row>
    <row r="62" ht="14.25">
      <c r="A62" s="17"/>
    </row>
    <row r="69" ht="14.25">
      <c r="A6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Springhill Parish</dc:creator>
  <cp:keywords/>
  <dc:description/>
  <cp:lastModifiedBy>Jason Antley</cp:lastModifiedBy>
  <cp:lastPrinted>2011-10-18T18:24:18Z</cp:lastPrinted>
  <dcterms:created xsi:type="dcterms:W3CDTF">2010-11-23T19:50:12Z</dcterms:created>
  <dcterms:modified xsi:type="dcterms:W3CDTF">2022-09-21T14:00:34Z</dcterms:modified>
  <cp:category/>
  <cp:version/>
  <cp:contentType/>
  <cp:contentStatus/>
</cp:coreProperties>
</file>